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8195" windowHeight="952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0" i="2" l="1"/>
  <c r="E50" i="2"/>
  <c r="G30" i="1" l="1"/>
  <c r="C30" i="1"/>
  <c r="C50" i="2" l="1"/>
  <c r="E42" i="1" l="1"/>
  <c r="E22" i="1"/>
  <c r="E34" i="1"/>
  <c r="G22" i="1"/>
  <c r="E26" i="1" l="1"/>
  <c r="E27" i="1"/>
  <c r="E28" i="1"/>
  <c r="E65" i="2"/>
  <c r="E17" i="2"/>
  <c r="E30" i="1" l="1"/>
  <c r="E67" i="2"/>
  <c r="G42" i="1"/>
  <c r="G44" i="1" s="1"/>
  <c r="C42" i="1"/>
  <c r="G65" i="2"/>
  <c r="G17" i="2"/>
  <c r="C65" i="2"/>
  <c r="C17" i="2"/>
  <c r="G67" i="2" l="1"/>
  <c r="C67" i="2"/>
  <c r="C34" i="1"/>
  <c r="C22" i="1"/>
  <c r="C44" i="1" l="1"/>
</calcChain>
</file>

<file path=xl/sharedStrings.xml><?xml version="1.0" encoding="utf-8"?>
<sst xmlns="http://schemas.openxmlformats.org/spreadsheetml/2006/main" count="128" uniqueCount="96">
  <si>
    <t>Reg. Parking</t>
  </si>
  <si>
    <t>Early Parking</t>
  </si>
  <si>
    <t>Day Passes</t>
  </si>
  <si>
    <t>Extra Person</t>
  </si>
  <si>
    <t>Return startup Change</t>
  </si>
  <si>
    <t>Money Hat</t>
  </si>
  <si>
    <t>Lunch Sales</t>
  </si>
  <si>
    <t>Merchant Guide</t>
  </si>
  <si>
    <t>Pot of Gold (50/50)</t>
  </si>
  <si>
    <t>Extra Food Sales</t>
  </si>
  <si>
    <t>Crafts</t>
  </si>
  <si>
    <t>Ice Cream Sales</t>
  </si>
  <si>
    <t>50 Amp Fee</t>
  </si>
  <si>
    <t>Corporate Samboree Suppt</t>
  </si>
  <si>
    <t>SAMBOREE INCOME:</t>
  </si>
  <si>
    <t>STATE CHARITY INCOME:</t>
  </si>
  <si>
    <t>Chapter Donations</t>
  </si>
  <si>
    <t>State Raffle</t>
  </si>
  <si>
    <t>Church</t>
  </si>
  <si>
    <t>Golf</t>
  </si>
  <si>
    <t>TOTAL:</t>
  </si>
  <si>
    <t>STATE STORE INCOME:</t>
  </si>
  <si>
    <t>Samboree Sales</t>
  </si>
  <si>
    <t>INCOME BUDGET FOR 2015-2016</t>
  </si>
  <si>
    <t>2015 BUDGET</t>
  </si>
  <si>
    <t>2015 ACTUAL</t>
  </si>
  <si>
    <t>2016 BUDGET</t>
  </si>
  <si>
    <t>(125 Rigs)</t>
  </si>
  <si>
    <t>(Based on 140 Rigs)</t>
  </si>
  <si>
    <t>EXPENDITURE  BUDGET FOR 2015-2016</t>
  </si>
  <si>
    <t>REGULAR EXPENSES:</t>
  </si>
  <si>
    <t>Internet</t>
  </si>
  <si>
    <t>Equipment</t>
  </si>
  <si>
    <t xml:space="preserve"> </t>
  </si>
  <si>
    <t>Office Expenses</t>
  </si>
  <si>
    <t>Postage</t>
  </si>
  <si>
    <t>Promotion-comps</t>
  </si>
  <si>
    <t>Director Mileage</t>
  </si>
  <si>
    <t>Bank Charge</t>
  </si>
  <si>
    <t>Trailer Registration</t>
  </si>
  <si>
    <t>Officer Shirts</t>
  </si>
  <si>
    <t>Vest Supplies</t>
  </si>
  <si>
    <t>Name Badges</t>
  </si>
  <si>
    <t>SAMBOREE EXPENSES:</t>
  </si>
  <si>
    <t>Entertainment</t>
  </si>
  <si>
    <t>Fairground Fees</t>
  </si>
  <si>
    <t>Golf Cart Rental</t>
  </si>
  <si>
    <t>Decorations</t>
  </si>
  <si>
    <t>Mileage</t>
  </si>
  <si>
    <t>Samboree Refunds</t>
  </si>
  <si>
    <t>Door Prizes</t>
  </si>
  <si>
    <t>Ladies Tea</t>
  </si>
  <si>
    <t>Children's Activities</t>
  </si>
  <si>
    <t>Craft Supplies</t>
  </si>
  <si>
    <t>FALL FEST EXPENSES:</t>
  </si>
  <si>
    <t>STATE STORE EXPENSES</t>
  </si>
  <si>
    <t>Donuts and Food</t>
  </si>
  <si>
    <t>Fairgrounds Fee</t>
  </si>
  <si>
    <t>TOTAL EXPENDITURES:</t>
  </si>
  <si>
    <r>
      <t>FALL FEST INCOME</t>
    </r>
    <r>
      <rPr>
        <sz val="11"/>
        <color theme="1"/>
        <rFont val="Calibri"/>
        <family val="2"/>
        <scheme val="minor"/>
      </rPr>
      <t>:</t>
    </r>
  </si>
  <si>
    <t>Camping Fee</t>
  </si>
  <si>
    <t>Return startup change</t>
  </si>
  <si>
    <t>TOTAL INCOME 2015:</t>
  </si>
  <si>
    <t>Moving Storage Trailer</t>
  </si>
  <si>
    <t>Samboree Postage</t>
  </si>
  <si>
    <t>Bars (Patches)</t>
  </si>
  <si>
    <t>Popcorn &amp; Machine</t>
  </si>
  <si>
    <t>50 Amp Service</t>
  </si>
  <si>
    <t>Lunch Supplies</t>
  </si>
  <si>
    <t>Meal Supplies - paper products</t>
  </si>
  <si>
    <t>Printing</t>
  </si>
  <si>
    <t>to charity</t>
  </si>
  <si>
    <t>Food (Breakfast &amp; Donuts)</t>
  </si>
  <si>
    <t>NEW YORK STATE GOOD SAM CLUB</t>
  </si>
  <si>
    <t>$50 Hat</t>
  </si>
  <si>
    <t>Advertisement</t>
  </si>
  <si>
    <t>Catered Dinner</t>
  </si>
  <si>
    <t>Office Supplies</t>
  </si>
  <si>
    <t>Parking</t>
  </si>
  <si>
    <t>Ribbons</t>
  </si>
  <si>
    <t>deeted for 2016</t>
  </si>
  <si>
    <t>deleted for 2016</t>
  </si>
  <si>
    <t>State Up Change</t>
  </si>
  <si>
    <t>State Charity/Raffles</t>
  </si>
  <si>
    <t>Start Up Change (auction)</t>
  </si>
  <si>
    <t>(Based on 135 Rigs)</t>
  </si>
  <si>
    <t>Catered Dinner (150 @ $3)</t>
  </si>
  <si>
    <t>del for 2016</t>
  </si>
  <si>
    <t xml:space="preserve"> (Based on 20 rigs)</t>
  </si>
  <si>
    <t>Auction (Silent &amp; Chinese)</t>
  </si>
  <si>
    <t>Canadian Exchange Paid</t>
  </si>
  <si>
    <t>Brown Bag Auction</t>
  </si>
  <si>
    <t>Coffee Urn</t>
  </si>
  <si>
    <t>Returned Checks</t>
  </si>
  <si>
    <t>Supplies</t>
  </si>
  <si>
    <t>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</si>
</sst>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left"/>
    </xf>
    <xf numFmtId="164" fontId="0" fillId="0" borderId="0" xfId="0" applyNumberFormat="1" applyFont="1"/>
    <xf numFmtId="4" fontId="0" fillId="0" borderId="0" xfId="0" applyNumberFormat="1" applyFont="1"/>
    <xf numFmtId="164" fontId="0" fillId="0" borderId="1" xfId="0" applyNumberFormat="1" applyBorder="1"/>
    <xf numFmtId="164" fontId="0" fillId="0" borderId="1" xfId="0" applyNumberFormat="1" applyFont="1" applyBorder="1"/>
    <xf numFmtId="164" fontId="5" fillId="0" borderId="0" xfId="0" applyNumberFormat="1" applyFont="1"/>
    <xf numFmtId="164" fontId="3" fillId="0" borderId="0" xfId="0" applyNumberFormat="1" applyFont="1"/>
    <xf numFmtId="4" fontId="3" fillId="0" borderId="0" xfId="0" applyNumberFormat="1" applyFont="1"/>
    <xf numFmtId="164" fontId="0" fillId="0" borderId="0" xfId="0" applyNumberFormat="1" applyBorder="1"/>
    <xf numFmtId="8" fontId="3" fillId="0" borderId="0" xfId="0" applyNumberFormat="1" applyFont="1"/>
    <xf numFmtId="164" fontId="1" fillId="0" borderId="0" xfId="0" applyNumberFormat="1" applyFont="1"/>
    <xf numFmtId="0" fontId="4" fillId="0" borderId="0" xfId="0" applyFont="1"/>
    <xf numFmtId="164" fontId="0" fillId="0" borderId="0" xfId="0" applyNumberFormat="1" applyFont="1" applyBorder="1"/>
    <xf numFmtId="8" fontId="0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4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0" zoomScaleNormal="100" workbookViewId="0">
      <selection activeCell="B172" sqref="B172"/>
    </sheetView>
  </sheetViews>
  <sheetFormatPr defaultRowHeight="15" x14ac:dyDescent="0.25"/>
  <cols>
    <col min="2" max="2" width="26" customWidth="1"/>
    <col min="3" max="3" width="13" style="8" customWidth="1"/>
    <col min="4" max="4" width="2.5703125" customWidth="1"/>
    <col min="5" max="5" width="13.7109375" style="8" customWidth="1"/>
    <col min="6" max="6" width="2.140625" customWidth="1"/>
    <col min="7" max="7" width="13.28515625" style="14" customWidth="1"/>
  </cols>
  <sheetData>
    <row r="1" spans="1:7" ht="18.75" x14ac:dyDescent="0.3">
      <c r="A1" s="34" t="s">
        <v>73</v>
      </c>
      <c r="B1" s="35"/>
      <c r="C1" s="35"/>
      <c r="D1" s="35"/>
      <c r="E1" s="35"/>
      <c r="F1" s="35"/>
      <c r="G1" s="35"/>
    </row>
    <row r="2" spans="1:7" ht="18.75" x14ac:dyDescent="0.3">
      <c r="A2" s="36" t="s">
        <v>23</v>
      </c>
      <c r="B2" s="37"/>
      <c r="C2" s="37"/>
      <c r="D2" s="37"/>
      <c r="E2" s="37"/>
      <c r="F2" s="37"/>
      <c r="G2" s="37"/>
    </row>
    <row r="3" spans="1:7" ht="18.75" x14ac:dyDescent="0.3">
      <c r="A3" s="10"/>
      <c r="B3" s="6"/>
      <c r="C3" s="6"/>
      <c r="D3" s="6"/>
      <c r="E3" s="6"/>
      <c r="F3" s="6"/>
      <c r="G3" s="12"/>
    </row>
    <row r="4" spans="1:7" ht="18.75" x14ac:dyDescent="0.3">
      <c r="A4" s="5"/>
      <c r="B4" s="1"/>
      <c r="C4" s="7" t="s">
        <v>24</v>
      </c>
      <c r="D4" s="1"/>
      <c r="E4" s="7" t="s">
        <v>25</v>
      </c>
      <c r="F4" s="1"/>
      <c r="G4" s="12" t="s">
        <v>26</v>
      </c>
    </row>
    <row r="5" spans="1:7" x14ac:dyDescent="0.25">
      <c r="C5" s="11" t="s">
        <v>28</v>
      </c>
      <c r="E5" s="11" t="s">
        <v>27</v>
      </c>
      <c r="G5" s="33" t="s">
        <v>85</v>
      </c>
    </row>
    <row r="6" spans="1:7" ht="15.75" x14ac:dyDescent="0.25">
      <c r="A6" s="2" t="s">
        <v>14</v>
      </c>
      <c r="B6" s="2"/>
    </row>
    <row r="7" spans="1:7" x14ac:dyDescent="0.25">
      <c r="B7" t="s">
        <v>0</v>
      </c>
      <c r="C7" s="8">
        <v>10500</v>
      </c>
      <c r="E7" s="8">
        <v>8802.5</v>
      </c>
      <c r="G7" s="19">
        <v>12500</v>
      </c>
    </row>
    <row r="8" spans="1:7" x14ac:dyDescent="0.25">
      <c r="B8" t="s">
        <v>1</v>
      </c>
      <c r="C8" s="8">
        <v>3000</v>
      </c>
      <c r="E8" s="8">
        <v>2512.5</v>
      </c>
      <c r="G8" s="19">
        <v>4110</v>
      </c>
    </row>
    <row r="9" spans="1:7" x14ac:dyDescent="0.25">
      <c r="B9" t="s">
        <v>2</v>
      </c>
      <c r="C9" s="8">
        <v>50</v>
      </c>
      <c r="E9" s="8">
        <v>25</v>
      </c>
      <c r="G9" s="8">
        <v>50</v>
      </c>
    </row>
    <row r="10" spans="1:7" x14ac:dyDescent="0.25">
      <c r="B10" t="s">
        <v>3</v>
      </c>
      <c r="C10" s="8">
        <v>100</v>
      </c>
      <c r="E10" s="8">
        <v>90</v>
      </c>
      <c r="G10" s="8">
        <v>100</v>
      </c>
    </row>
    <row r="11" spans="1:7" x14ac:dyDescent="0.25">
      <c r="B11" t="s">
        <v>86</v>
      </c>
      <c r="C11" s="8">
        <v>2200</v>
      </c>
      <c r="E11" s="8">
        <v>1620</v>
      </c>
      <c r="G11" s="19">
        <v>450</v>
      </c>
    </row>
    <row r="12" spans="1:7" x14ac:dyDescent="0.25">
      <c r="B12" t="s">
        <v>4</v>
      </c>
      <c r="C12" s="8">
        <v>1000</v>
      </c>
      <c r="E12" s="8">
        <v>1000</v>
      </c>
      <c r="G12" s="8">
        <v>1000</v>
      </c>
    </row>
    <row r="13" spans="1:7" x14ac:dyDescent="0.25">
      <c r="B13" t="s">
        <v>5</v>
      </c>
      <c r="C13" s="8">
        <v>250</v>
      </c>
      <c r="E13" s="8">
        <v>144</v>
      </c>
      <c r="G13" s="8">
        <v>200</v>
      </c>
    </row>
    <row r="14" spans="1:7" x14ac:dyDescent="0.25">
      <c r="B14" t="s">
        <v>6</v>
      </c>
      <c r="C14" s="8">
        <v>900</v>
      </c>
      <c r="E14" s="8">
        <v>801.5</v>
      </c>
      <c r="G14" s="8">
        <v>900</v>
      </c>
    </row>
    <row r="15" spans="1:7" x14ac:dyDescent="0.25">
      <c r="B15" t="s">
        <v>7</v>
      </c>
      <c r="C15" s="8">
        <v>400</v>
      </c>
      <c r="E15" s="8">
        <v>350</v>
      </c>
      <c r="G15" s="28" t="s">
        <v>87</v>
      </c>
    </row>
    <row r="16" spans="1:7" x14ac:dyDescent="0.25">
      <c r="B16" t="s">
        <v>8</v>
      </c>
      <c r="C16" s="8">
        <v>150</v>
      </c>
      <c r="E16" s="8">
        <v>154</v>
      </c>
      <c r="G16" s="8">
        <v>150</v>
      </c>
    </row>
    <row r="17" spans="1:8" x14ac:dyDescent="0.25">
      <c r="B17" t="s">
        <v>9</v>
      </c>
      <c r="C17" s="8">
        <v>50</v>
      </c>
      <c r="E17" s="8">
        <v>127</v>
      </c>
      <c r="G17" s="8">
        <v>50</v>
      </c>
    </row>
    <row r="18" spans="1:8" x14ac:dyDescent="0.25">
      <c r="B18" t="s">
        <v>89</v>
      </c>
      <c r="C18" s="8">
        <v>150</v>
      </c>
      <c r="E18" s="8">
        <v>671</v>
      </c>
      <c r="G18" s="8">
        <v>150</v>
      </c>
    </row>
    <row r="19" spans="1:8" x14ac:dyDescent="0.25">
      <c r="B19" t="s">
        <v>10</v>
      </c>
      <c r="C19" s="8">
        <v>0</v>
      </c>
      <c r="E19" s="8">
        <v>63</v>
      </c>
      <c r="G19" s="8">
        <v>100</v>
      </c>
    </row>
    <row r="20" spans="1:8" x14ac:dyDescent="0.25">
      <c r="B20" t="s">
        <v>12</v>
      </c>
      <c r="C20" s="8">
        <v>100</v>
      </c>
      <c r="E20" s="8">
        <v>130</v>
      </c>
      <c r="G20" s="8">
        <v>200</v>
      </c>
      <c r="H20" s="29"/>
    </row>
    <row r="21" spans="1:8" x14ac:dyDescent="0.25">
      <c r="B21" t="s">
        <v>13</v>
      </c>
      <c r="C21" s="22">
        <v>0</v>
      </c>
      <c r="E21" s="22">
        <v>1000</v>
      </c>
      <c r="G21" s="22">
        <v>1000</v>
      </c>
    </row>
    <row r="22" spans="1:8" ht="15.75" x14ac:dyDescent="0.25">
      <c r="B22" s="3" t="s">
        <v>20</v>
      </c>
      <c r="C22" s="8">
        <f>SUM(C7:C21)</f>
        <v>18850</v>
      </c>
      <c r="E22" s="8">
        <f>SUM(E7:E21)</f>
        <v>17490.5</v>
      </c>
      <c r="G22" s="8">
        <f>SUM(G7:G21)</f>
        <v>20960</v>
      </c>
    </row>
    <row r="23" spans="1:8" x14ac:dyDescent="0.25">
      <c r="G23" s="8"/>
    </row>
    <row r="24" spans="1:8" ht="15.75" x14ac:dyDescent="0.25">
      <c r="A24" s="4" t="s">
        <v>15</v>
      </c>
      <c r="G24" s="8"/>
    </row>
    <row r="25" spans="1:8" x14ac:dyDescent="0.25">
      <c r="B25" t="s">
        <v>16</v>
      </c>
      <c r="C25" s="8">
        <v>250</v>
      </c>
      <c r="E25" s="8">
        <v>100</v>
      </c>
      <c r="G25" s="19">
        <v>100</v>
      </c>
    </row>
    <row r="26" spans="1:8" x14ac:dyDescent="0.25">
      <c r="B26" t="s">
        <v>17</v>
      </c>
      <c r="C26" s="8">
        <v>0</v>
      </c>
      <c r="E26" s="8">
        <f t="shared" ref="E26:E28" si="0">SUM(C26:D26)</f>
        <v>0</v>
      </c>
      <c r="G26" s="8">
        <v>0</v>
      </c>
    </row>
    <row r="27" spans="1:8" x14ac:dyDescent="0.25">
      <c r="B27" t="s">
        <v>18</v>
      </c>
      <c r="C27" s="8">
        <v>0</v>
      </c>
      <c r="E27" s="8">
        <f t="shared" si="0"/>
        <v>0</v>
      </c>
      <c r="G27" s="8">
        <v>0</v>
      </c>
    </row>
    <row r="28" spans="1:8" x14ac:dyDescent="0.25">
      <c r="B28" t="s">
        <v>19</v>
      </c>
      <c r="C28" s="26">
        <v>0</v>
      </c>
      <c r="E28" s="26">
        <f t="shared" si="0"/>
        <v>0</v>
      </c>
      <c r="G28" s="26">
        <v>0</v>
      </c>
    </row>
    <row r="29" spans="1:8" x14ac:dyDescent="0.25">
      <c r="B29" t="s">
        <v>11</v>
      </c>
      <c r="C29" s="21">
        <v>650</v>
      </c>
      <c r="E29" s="21">
        <v>487.5</v>
      </c>
      <c r="G29" s="21">
        <v>500</v>
      </c>
      <c r="H29" s="29" t="s">
        <v>71</v>
      </c>
    </row>
    <row r="30" spans="1:8" ht="15.75" x14ac:dyDescent="0.25">
      <c r="B30" s="3" t="s">
        <v>20</v>
      </c>
      <c r="C30" s="8">
        <f>SUM(C25:C29)</f>
        <v>900</v>
      </c>
      <c r="E30" s="8">
        <f>SUM(E25:E29)</f>
        <v>587.5</v>
      </c>
      <c r="G30" s="8">
        <f>SUM(G25:G29)</f>
        <v>600</v>
      </c>
    </row>
    <row r="31" spans="1:8" x14ac:dyDescent="0.25">
      <c r="G31" s="8"/>
    </row>
    <row r="32" spans="1:8" ht="15.75" x14ac:dyDescent="0.25">
      <c r="A32" s="4" t="s">
        <v>21</v>
      </c>
      <c r="G32" s="8"/>
    </row>
    <row r="33" spans="1:8" x14ac:dyDescent="0.25">
      <c r="B33" t="s">
        <v>22</v>
      </c>
      <c r="C33" s="21">
        <v>500</v>
      </c>
      <c r="E33" s="23">
        <v>416.5</v>
      </c>
      <c r="G33" s="22">
        <v>500</v>
      </c>
    </row>
    <row r="34" spans="1:8" ht="15.75" x14ac:dyDescent="0.25">
      <c r="B34" s="3" t="s">
        <v>20</v>
      </c>
      <c r="C34" s="8">
        <f>SUM(C33)</f>
        <v>500</v>
      </c>
      <c r="E34" s="8">
        <f>SUM(E33)</f>
        <v>416.5</v>
      </c>
      <c r="G34" s="8">
        <v>500</v>
      </c>
    </row>
    <row r="35" spans="1:8" x14ac:dyDescent="0.25">
      <c r="G35" s="8"/>
    </row>
    <row r="36" spans="1:8" x14ac:dyDescent="0.25">
      <c r="A36" s="16" t="s">
        <v>59</v>
      </c>
      <c r="G36" s="8"/>
    </row>
    <row r="37" spans="1:8" x14ac:dyDescent="0.25">
      <c r="B37" t="s">
        <v>60</v>
      </c>
      <c r="C37" s="8">
        <v>2000</v>
      </c>
      <c r="E37" s="8">
        <v>1760</v>
      </c>
      <c r="G37" s="19">
        <v>1500</v>
      </c>
      <c r="H37" s="29" t="s">
        <v>88</v>
      </c>
    </row>
    <row r="38" spans="1:8" x14ac:dyDescent="0.25">
      <c r="B38" t="s">
        <v>90</v>
      </c>
      <c r="E38" s="8">
        <v>26.32</v>
      </c>
      <c r="G38" s="28"/>
      <c r="H38" s="29"/>
    </row>
    <row r="39" spans="1:8" x14ac:dyDescent="0.25">
      <c r="B39" t="s">
        <v>91</v>
      </c>
      <c r="C39" s="8">
        <v>400</v>
      </c>
      <c r="E39" s="8">
        <v>308.5</v>
      </c>
      <c r="G39" s="8">
        <v>350</v>
      </c>
    </row>
    <row r="40" spans="1:8" x14ac:dyDescent="0.25">
      <c r="B40" t="s">
        <v>61</v>
      </c>
      <c r="C40" s="8">
        <v>75</v>
      </c>
      <c r="E40" s="8">
        <v>75</v>
      </c>
      <c r="G40" s="28">
        <v>100</v>
      </c>
    </row>
    <row r="41" spans="1:8" x14ac:dyDescent="0.25">
      <c r="B41" t="s">
        <v>10</v>
      </c>
      <c r="E41" s="8">
        <v>156</v>
      </c>
      <c r="G41" s="28"/>
    </row>
    <row r="42" spans="1:8" x14ac:dyDescent="0.25">
      <c r="B42" s="15" t="s">
        <v>20</v>
      </c>
      <c r="C42" s="8">
        <f>SUM(C37:C41)</f>
        <v>2475</v>
      </c>
      <c r="E42" s="8">
        <f>SUM(E37:E41)</f>
        <v>2325.8199999999997</v>
      </c>
      <c r="G42" s="8">
        <f>SUM(G37:G41)</f>
        <v>1950</v>
      </c>
    </row>
    <row r="44" spans="1:8" ht="18.75" x14ac:dyDescent="0.3">
      <c r="A44" s="38" t="s">
        <v>62</v>
      </c>
      <c r="B44" s="39"/>
      <c r="C44" s="24">
        <f>SUM(C22+C30+C34+C42)</f>
        <v>22725</v>
      </c>
      <c r="E44" s="28">
        <v>20820.32</v>
      </c>
      <c r="G44" s="25">
        <f>SUM(G22+G30+G34+G42)</f>
        <v>24010</v>
      </c>
    </row>
  </sheetData>
  <mergeCells count="3">
    <mergeCell ref="A1:G1"/>
    <mergeCell ref="A2:G2"/>
    <mergeCell ref="A44:B44"/>
  </mergeCells>
  <pageMargins left="0.7" right="0.7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topLeftCell="A22" workbookViewId="0">
      <selection activeCell="G53" sqref="G53"/>
    </sheetView>
  </sheetViews>
  <sheetFormatPr defaultRowHeight="15" x14ac:dyDescent="0.25"/>
  <cols>
    <col min="1" max="1" width="6.42578125" customWidth="1"/>
    <col min="2" max="2" width="27.85546875" customWidth="1"/>
    <col min="3" max="3" width="15.28515625" customWidth="1"/>
    <col min="4" max="4" width="2.42578125" customWidth="1"/>
    <col min="5" max="5" width="13.28515625" customWidth="1"/>
    <col min="6" max="6" width="2.5703125" customWidth="1"/>
    <col min="7" max="7" width="17" customWidth="1"/>
  </cols>
  <sheetData>
    <row r="1" spans="1:7" ht="18.75" x14ac:dyDescent="0.3">
      <c r="A1" s="34" t="s">
        <v>73</v>
      </c>
      <c r="B1" s="35"/>
      <c r="C1" s="35"/>
      <c r="D1" s="35"/>
      <c r="E1" s="35"/>
      <c r="F1" s="35"/>
      <c r="G1" s="35"/>
    </row>
    <row r="2" spans="1:7" ht="18.75" x14ac:dyDescent="0.3">
      <c r="A2" s="36" t="s">
        <v>29</v>
      </c>
      <c r="B2" s="37"/>
      <c r="C2" s="37"/>
      <c r="D2" s="37"/>
      <c r="E2" s="37"/>
      <c r="F2" s="37"/>
      <c r="G2" s="37"/>
    </row>
    <row r="3" spans="1:7" ht="18.75" x14ac:dyDescent="0.3">
      <c r="A3" s="10"/>
      <c r="B3" s="9"/>
      <c r="C3" s="9"/>
      <c r="D3" s="9"/>
      <c r="E3" s="9"/>
      <c r="F3" s="9"/>
      <c r="G3" s="12"/>
    </row>
    <row r="4" spans="1:7" ht="15.75" x14ac:dyDescent="0.25">
      <c r="C4" s="7" t="s">
        <v>24</v>
      </c>
      <c r="E4" s="7" t="s">
        <v>25</v>
      </c>
      <c r="G4" s="13" t="s">
        <v>26</v>
      </c>
    </row>
    <row r="5" spans="1:7" s="17" customFormat="1" x14ac:dyDescent="0.25">
      <c r="A5" s="18" t="s">
        <v>30</v>
      </c>
      <c r="B5" s="18"/>
      <c r="C5" s="19" t="s">
        <v>33</v>
      </c>
      <c r="E5" s="19"/>
      <c r="G5" s="20"/>
    </row>
    <row r="6" spans="1:7" x14ac:dyDescent="0.25">
      <c r="B6" t="s">
        <v>31</v>
      </c>
      <c r="C6" s="8">
        <v>100</v>
      </c>
      <c r="E6" s="8">
        <v>105.3</v>
      </c>
      <c r="G6" s="8">
        <v>110</v>
      </c>
    </row>
    <row r="7" spans="1:7" x14ac:dyDescent="0.25">
      <c r="B7" t="s">
        <v>32</v>
      </c>
      <c r="C7" s="8">
        <v>0</v>
      </c>
      <c r="E7" s="8">
        <v>38.869999999999997</v>
      </c>
      <c r="G7" s="8">
        <v>0</v>
      </c>
    </row>
    <row r="8" spans="1:7" x14ac:dyDescent="0.25">
      <c r="B8" t="s">
        <v>34</v>
      </c>
      <c r="C8" s="8">
        <v>150</v>
      </c>
      <c r="E8" s="8">
        <v>130.72999999999999</v>
      </c>
      <c r="G8" s="8">
        <v>175</v>
      </c>
    </row>
    <row r="9" spans="1:7" x14ac:dyDescent="0.25">
      <c r="B9" t="s">
        <v>35</v>
      </c>
      <c r="C9" s="8">
        <v>50</v>
      </c>
      <c r="E9" s="8">
        <v>150.77000000000001</v>
      </c>
      <c r="G9" s="8">
        <v>150</v>
      </c>
    </row>
    <row r="10" spans="1:7" x14ac:dyDescent="0.25">
      <c r="B10" t="s">
        <v>36</v>
      </c>
      <c r="C10" s="8">
        <v>500</v>
      </c>
      <c r="E10" s="8">
        <v>0</v>
      </c>
      <c r="G10" s="8">
        <v>500</v>
      </c>
    </row>
    <row r="11" spans="1:7" x14ac:dyDescent="0.25">
      <c r="B11" t="s">
        <v>37</v>
      </c>
      <c r="C11" s="8">
        <v>1000</v>
      </c>
      <c r="E11" s="8">
        <v>405</v>
      </c>
      <c r="G11" s="8">
        <v>1500</v>
      </c>
    </row>
    <row r="12" spans="1:7" x14ac:dyDescent="0.25">
      <c r="B12" t="s">
        <v>39</v>
      </c>
      <c r="C12" s="8">
        <v>35</v>
      </c>
      <c r="E12" s="8">
        <v>0</v>
      </c>
      <c r="G12" s="8">
        <v>35</v>
      </c>
    </row>
    <row r="13" spans="1:7" x14ac:dyDescent="0.25">
      <c r="B13" t="s">
        <v>40</v>
      </c>
      <c r="C13" s="8">
        <v>300</v>
      </c>
      <c r="E13" s="8">
        <v>0</v>
      </c>
      <c r="G13" s="8">
        <v>300</v>
      </c>
    </row>
    <row r="14" spans="1:7" x14ac:dyDescent="0.25">
      <c r="B14" t="s">
        <v>41</v>
      </c>
      <c r="C14" s="8">
        <v>0</v>
      </c>
      <c r="E14" s="8">
        <v>0</v>
      </c>
      <c r="G14" s="8">
        <v>0</v>
      </c>
    </row>
    <row r="15" spans="1:7" x14ac:dyDescent="0.25">
      <c r="B15" t="s">
        <v>92</v>
      </c>
      <c r="C15" s="8"/>
      <c r="E15" s="8">
        <v>81.040000000000006</v>
      </c>
      <c r="G15" s="8"/>
    </row>
    <row r="16" spans="1:7" x14ac:dyDescent="0.25">
      <c r="B16" t="s">
        <v>42</v>
      </c>
      <c r="C16" s="21">
        <v>100</v>
      </c>
      <c r="E16" s="21">
        <v>119.34</v>
      </c>
      <c r="G16" s="22">
        <v>50</v>
      </c>
    </row>
    <row r="17" spans="1:8" x14ac:dyDescent="0.25">
      <c r="B17" s="15" t="s">
        <v>20</v>
      </c>
      <c r="C17" s="8">
        <f>SUM(C6:C16)</f>
        <v>2235</v>
      </c>
      <c r="E17" s="8">
        <f>SUM(E6:E16)</f>
        <v>1031.05</v>
      </c>
      <c r="G17" s="8">
        <f>SUM(G6:G16)</f>
        <v>2820</v>
      </c>
    </row>
    <row r="18" spans="1:8" x14ac:dyDescent="0.25">
      <c r="E18" s="8"/>
      <c r="G18" s="8"/>
    </row>
    <row r="19" spans="1:8" s="17" customFormat="1" x14ac:dyDescent="0.25">
      <c r="A19" s="16" t="s">
        <v>43</v>
      </c>
      <c r="E19" s="19"/>
      <c r="G19" s="19"/>
    </row>
    <row r="20" spans="1:8" s="17" customFormat="1" x14ac:dyDescent="0.25">
      <c r="A20" s="16"/>
      <c r="B20" s="17" t="s">
        <v>74</v>
      </c>
      <c r="C20" s="31">
        <v>50</v>
      </c>
      <c r="E20" s="19">
        <v>0</v>
      </c>
      <c r="G20" s="19" t="s">
        <v>80</v>
      </c>
      <c r="H20" s="29" t="s">
        <v>33</v>
      </c>
    </row>
    <row r="21" spans="1:8" s="17" customFormat="1" x14ac:dyDescent="0.25">
      <c r="A21" s="16" t="s">
        <v>33</v>
      </c>
      <c r="B21" t="s">
        <v>67</v>
      </c>
      <c r="C21" s="32">
        <v>0</v>
      </c>
      <c r="D21"/>
      <c r="E21" s="8">
        <v>130</v>
      </c>
      <c r="F21"/>
      <c r="G21" s="8">
        <v>200</v>
      </c>
    </row>
    <row r="22" spans="1:8" s="17" customFormat="1" x14ac:dyDescent="0.25">
      <c r="A22" s="16"/>
      <c r="B22" t="s">
        <v>75</v>
      </c>
      <c r="C22" s="8">
        <v>50</v>
      </c>
      <c r="D22" t="s">
        <v>33</v>
      </c>
      <c r="E22" s="8">
        <v>0</v>
      </c>
      <c r="F22"/>
      <c r="G22" s="8" t="s">
        <v>81</v>
      </c>
      <c r="H22" s="29" t="s">
        <v>33</v>
      </c>
    </row>
    <row r="23" spans="1:8" x14ac:dyDescent="0.25">
      <c r="B23" s="17" t="s">
        <v>38</v>
      </c>
      <c r="C23" s="19">
        <v>0</v>
      </c>
      <c r="D23" s="17"/>
      <c r="E23" s="19">
        <v>56.37</v>
      </c>
      <c r="F23" s="17"/>
      <c r="G23" s="19" t="s">
        <v>81</v>
      </c>
    </row>
    <row r="24" spans="1:8" x14ac:dyDescent="0.25">
      <c r="B24" t="s">
        <v>65</v>
      </c>
      <c r="C24" s="8">
        <v>250</v>
      </c>
      <c r="E24" s="8">
        <v>265.2</v>
      </c>
      <c r="G24" s="8">
        <v>400</v>
      </c>
    </row>
    <row r="25" spans="1:8" x14ac:dyDescent="0.25">
      <c r="B25" t="s">
        <v>76</v>
      </c>
      <c r="C25" s="8">
        <v>1800</v>
      </c>
      <c r="D25" t="s">
        <v>33</v>
      </c>
      <c r="E25" s="8">
        <v>1320</v>
      </c>
      <c r="G25" s="8" t="s">
        <v>81</v>
      </c>
      <c r="H25" s="29" t="s">
        <v>33</v>
      </c>
    </row>
    <row r="26" spans="1:8" x14ac:dyDescent="0.25">
      <c r="B26" t="s">
        <v>52</v>
      </c>
      <c r="C26" s="8">
        <v>50</v>
      </c>
      <c r="E26" s="8">
        <v>49.5</v>
      </c>
      <c r="G26" s="8">
        <v>50</v>
      </c>
    </row>
    <row r="27" spans="1:8" x14ac:dyDescent="0.25">
      <c r="B27" t="s">
        <v>53</v>
      </c>
      <c r="C27" s="8">
        <v>100</v>
      </c>
      <c r="E27" s="8">
        <v>200.74</v>
      </c>
      <c r="G27" s="8">
        <v>100</v>
      </c>
    </row>
    <row r="28" spans="1:8" x14ac:dyDescent="0.25">
      <c r="B28" t="s">
        <v>47</v>
      </c>
      <c r="C28" s="8">
        <v>100</v>
      </c>
      <c r="E28" s="8">
        <v>0</v>
      </c>
      <c r="G28" s="8">
        <v>100</v>
      </c>
    </row>
    <row r="29" spans="1:8" x14ac:dyDescent="0.25">
      <c r="B29" t="s">
        <v>50</v>
      </c>
      <c r="C29" s="8">
        <v>300</v>
      </c>
      <c r="E29" s="8">
        <v>329.22</v>
      </c>
      <c r="G29" s="19">
        <v>500</v>
      </c>
    </row>
    <row r="30" spans="1:8" x14ac:dyDescent="0.25">
      <c r="B30" t="s">
        <v>44</v>
      </c>
      <c r="C30" s="8">
        <v>1500</v>
      </c>
      <c r="E30" s="8">
        <v>1200</v>
      </c>
      <c r="G30" s="19">
        <v>1000</v>
      </c>
    </row>
    <row r="31" spans="1:8" x14ac:dyDescent="0.25">
      <c r="B31" t="s">
        <v>45</v>
      </c>
      <c r="C31" s="8">
        <v>10000</v>
      </c>
      <c r="E31" s="8">
        <v>7740</v>
      </c>
      <c r="G31" s="19">
        <v>9550</v>
      </c>
    </row>
    <row r="32" spans="1:8" x14ac:dyDescent="0.25">
      <c r="B32" t="s">
        <v>72</v>
      </c>
      <c r="C32" s="8">
        <v>1200</v>
      </c>
      <c r="E32" s="8">
        <v>1214.3800000000001</v>
      </c>
      <c r="G32" s="19">
        <v>1350</v>
      </c>
    </row>
    <row r="33" spans="1:8" x14ac:dyDescent="0.25">
      <c r="B33" t="s">
        <v>46</v>
      </c>
      <c r="C33" s="8">
        <v>600</v>
      </c>
      <c r="E33" s="8">
        <v>800</v>
      </c>
      <c r="G33" s="8">
        <v>800</v>
      </c>
    </row>
    <row r="34" spans="1:8" x14ac:dyDescent="0.25">
      <c r="B34" t="s">
        <v>51</v>
      </c>
      <c r="C34" s="8">
        <v>75</v>
      </c>
      <c r="E34" s="8">
        <v>0</v>
      </c>
      <c r="G34" s="8">
        <v>100</v>
      </c>
    </row>
    <row r="35" spans="1:8" x14ac:dyDescent="0.25">
      <c r="B35" t="s">
        <v>68</v>
      </c>
      <c r="C35" s="8">
        <v>700</v>
      </c>
      <c r="E35" s="8">
        <v>572.89</v>
      </c>
      <c r="G35" s="8">
        <v>750</v>
      </c>
    </row>
    <row r="36" spans="1:8" x14ac:dyDescent="0.25">
      <c r="B36" t="s">
        <v>69</v>
      </c>
      <c r="C36" s="8">
        <v>100</v>
      </c>
      <c r="E36" s="8">
        <v>66.37</v>
      </c>
      <c r="G36" s="8">
        <v>125</v>
      </c>
    </row>
    <row r="37" spans="1:8" x14ac:dyDescent="0.25">
      <c r="B37" t="s">
        <v>48</v>
      </c>
      <c r="C37" s="8">
        <v>0</v>
      </c>
      <c r="E37" s="8">
        <v>37</v>
      </c>
      <c r="G37" s="8">
        <v>100</v>
      </c>
    </row>
    <row r="38" spans="1:8" x14ac:dyDescent="0.25">
      <c r="B38" t="s">
        <v>63</v>
      </c>
      <c r="C38" s="8">
        <v>0</v>
      </c>
      <c r="E38" s="8">
        <v>128.32</v>
      </c>
      <c r="G38" s="8">
        <v>150</v>
      </c>
    </row>
    <row r="39" spans="1:8" x14ac:dyDescent="0.25">
      <c r="B39" t="s">
        <v>77</v>
      </c>
      <c r="C39" s="8">
        <v>0</v>
      </c>
      <c r="E39" s="8">
        <v>45.37</v>
      </c>
      <c r="G39" s="8" t="s">
        <v>81</v>
      </c>
      <c r="H39" s="29" t="s">
        <v>33</v>
      </c>
    </row>
    <row r="40" spans="1:8" x14ac:dyDescent="0.25">
      <c r="B40" t="s">
        <v>78</v>
      </c>
      <c r="C40" s="8">
        <v>75</v>
      </c>
      <c r="E40" s="8">
        <v>5</v>
      </c>
      <c r="G40" s="8" t="s">
        <v>81</v>
      </c>
      <c r="H40" s="29" t="s">
        <v>33</v>
      </c>
    </row>
    <row r="41" spans="1:8" x14ac:dyDescent="0.25">
      <c r="B41" t="s">
        <v>66</v>
      </c>
      <c r="C41" s="8">
        <v>0</v>
      </c>
      <c r="E41" s="8">
        <v>89.11</v>
      </c>
      <c r="G41" s="8">
        <v>100</v>
      </c>
    </row>
    <row r="42" spans="1:8" x14ac:dyDescent="0.25">
      <c r="B42" t="s">
        <v>70</v>
      </c>
      <c r="C42" s="8">
        <v>100</v>
      </c>
      <c r="E42" s="8">
        <v>345.4</v>
      </c>
      <c r="G42" s="8">
        <v>350</v>
      </c>
    </row>
    <row r="43" spans="1:8" x14ac:dyDescent="0.25">
      <c r="B43" t="s">
        <v>93</v>
      </c>
      <c r="C43" s="8"/>
      <c r="E43" s="8">
        <v>260</v>
      </c>
      <c r="G43" s="8"/>
    </row>
    <row r="44" spans="1:8" x14ac:dyDescent="0.25">
      <c r="A44" t="s">
        <v>33</v>
      </c>
      <c r="B44" t="s">
        <v>79</v>
      </c>
      <c r="C44" s="8">
        <v>150</v>
      </c>
      <c r="E44" s="8">
        <v>130.94</v>
      </c>
      <c r="G44" s="8" t="s">
        <v>81</v>
      </c>
      <c r="H44" s="29" t="s">
        <v>33</v>
      </c>
    </row>
    <row r="45" spans="1:8" x14ac:dyDescent="0.25">
      <c r="B45" t="s">
        <v>64</v>
      </c>
      <c r="C45" s="8">
        <v>0</v>
      </c>
      <c r="E45" s="8">
        <v>9.34</v>
      </c>
      <c r="G45" s="19" t="s">
        <v>81</v>
      </c>
    </row>
    <row r="46" spans="1:8" x14ac:dyDescent="0.25">
      <c r="B46" t="s">
        <v>49</v>
      </c>
      <c r="C46" s="30">
        <v>500</v>
      </c>
      <c r="E46" s="26">
        <v>190</v>
      </c>
      <c r="G46" s="26">
        <v>250</v>
      </c>
    </row>
    <row r="47" spans="1:8" x14ac:dyDescent="0.25">
      <c r="B47" t="s">
        <v>82</v>
      </c>
      <c r="C47" s="30">
        <v>1000</v>
      </c>
      <c r="E47" s="26">
        <v>1000</v>
      </c>
      <c r="G47" s="30">
        <v>1000</v>
      </c>
    </row>
    <row r="48" spans="1:8" x14ac:dyDescent="0.25">
      <c r="B48" t="s">
        <v>83</v>
      </c>
      <c r="C48" s="30">
        <v>100</v>
      </c>
      <c r="E48" s="26">
        <v>0</v>
      </c>
      <c r="G48" s="26" t="s">
        <v>81</v>
      </c>
    </row>
    <row r="49" spans="1:7" x14ac:dyDescent="0.25">
      <c r="B49" t="s">
        <v>94</v>
      </c>
      <c r="C49" s="22"/>
      <c r="E49" s="21">
        <v>63.3</v>
      </c>
      <c r="G49" s="21"/>
    </row>
    <row r="50" spans="1:7" x14ac:dyDescent="0.25">
      <c r="B50" s="15" t="s">
        <v>20</v>
      </c>
      <c r="C50" s="26">
        <f>SUM(C20:C48)</f>
        <v>18800</v>
      </c>
      <c r="E50" s="8">
        <f>SUM(E20:E49)</f>
        <v>16248.45</v>
      </c>
      <c r="G50" s="8">
        <f>SUM(G20:G49)</f>
        <v>16975</v>
      </c>
    </row>
    <row r="51" spans="1:7" x14ac:dyDescent="0.25">
      <c r="E51" s="8"/>
      <c r="G51" s="8"/>
    </row>
    <row r="52" spans="1:7" x14ac:dyDescent="0.25">
      <c r="E52" s="8"/>
      <c r="G52" s="8"/>
    </row>
    <row r="53" spans="1:7" x14ac:dyDescent="0.25">
      <c r="E53" s="8"/>
      <c r="G53" s="8"/>
    </row>
    <row r="54" spans="1:7" ht="15.75" x14ac:dyDescent="0.25">
      <c r="A54" s="4" t="s">
        <v>55</v>
      </c>
      <c r="C54" s="22">
        <v>300</v>
      </c>
      <c r="E54" s="21">
        <v>807.56</v>
      </c>
      <c r="G54" s="21">
        <v>300</v>
      </c>
    </row>
    <row r="55" spans="1:7" x14ac:dyDescent="0.25">
      <c r="E55" s="8"/>
      <c r="G55" s="8"/>
    </row>
    <row r="56" spans="1:7" ht="15.75" x14ac:dyDescent="0.25">
      <c r="A56" s="4" t="s">
        <v>54</v>
      </c>
      <c r="E56" s="8"/>
      <c r="G56" s="8"/>
    </row>
    <row r="57" spans="1:7" x14ac:dyDescent="0.25">
      <c r="B57" t="s">
        <v>44</v>
      </c>
      <c r="C57" s="8">
        <v>300</v>
      </c>
      <c r="E57" s="8">
        <v>450</v>
      </c>
      <c r="G57" s="8">
        <v>500</v>
      </c>
    </row>
    <row r="58" spans="1:7" x14ac:dyDescent="0.25">
      <c r="B58" t="s">
        <v>10</v>
      </c>
      <c r="C58" s="8"/>
      <c r="E58" s="8">
        <v>31.34</v>
      </c>
      <c r="G58" s="8"/>
    </row>
    <row r="59" spans="1:7" x14ac:dyDescent="0.25">
      <c r="B59" t="s">
        <v>56</v>
      </c>
      <c r="C59" s="8">
        <v>500</v>
      </c>
      <c r="E59" s="8">
        <v>558.92999999999995</v>
      </c>
      <c r="G59" s="8">
        <v>600</v>
      </c>
    </row>
    <row r="60" spans="1:7" x14ac:dyDescent="0.25">
      <c r="B60" t="s">
        <v>57</v>
      </c>
      <c r="C60" s="8">
        <v>2200</v>
      </c>
      <c r="E60" s="8">
        <v>2155</v>
      </c>
      <c r="G60" s="19">
        <v>2250</v>
      </c>
    </row>
    <row r="61" spans="1:7" x14ac:dyDescent="0.25">
      <c r="B61" t="s">
        <v>35</v>
      </c>
      <c r="C61" s="8"/>
      <c r="E61" s="8">
        <v>23.43</v>
      </c>
      <c r="G61" s="28"/>
    </row>
    <row r="62" spans="1:7" x14ac:dyDescent="0.25">
      <c r="B62" t="s">
        <v>95</v>
      </c>
      <c r="C62" s="8"/>
      <c r="E62" s="8">
        <v>70</v>
      </c>
      <c r="G62" s="28"/>
    </row>
    <row r="63" spans="1:7" x14ac:dyDescent="0.25">
      <c r="B63" t="s">
        <v>94</v>
      </c>
      <c r="C63" s="8"/>
      <c r="E63" s="8">
        <v>29.14</v>
      </c>
      <c r="G63" s="28"/>
    </row>
    <row r="64" spans="1:7" x14ac:dyDescent="0.25">
      <c r="B64" t="s">
        <v>84</v>
      </c>
      <c r="C64" s="21">
        <v>75</v>
      </c>
      <c r="E64" s="21">
        <v>100</v>
      </c>
      <c r="G64" s="22">
        <v>100</v>
      </c>
    </row>
    <row r="65" spans="1:7" x14ac:dyDescent="0.25">
      <c r="B65" s="15" t="s">
        <v>20</v>
      </c>
      <c r="C65" s="26">
        <f>SUM(C57:C64)</f>
        <v>3075</v>
      </c>
      <c r="E65" s="26">
        <f>SUM(E57:E64)</f>
        <v>3417.8399999999997</v>
      </c>
      <c r="G65" s="26">
        <f>SUM(G57:G64)</f>
        <v>3450</v>
      </c>
    </row>
    <row r="66" spans="1:7" x14ac:dyDescent="0.25">
      <c r="E66" s="8"/>
    </row>
    <row r="67" spans="1:7" ht="15.75" x14ac:dyDescent="0.25">
      <c r="A67" s="4" t="s">
        <v>58</v>
      </c>
      <c r="C67" s="27">
        <f>SUM(C17+C50+C54+C65)</f>
        <v>24410</v>
      </c>
      <c r="E67" s="24">
        <f>SUM(E17+E50+E54+E65)</f>
        <v>21504.9</v>
      </c>
      <c r="G67" s="24">
        <f>SUM(G17+G50+G54+G65)</f>
        <v>23545</v>
      </c>
    </row>
  </sheetData>
  <sortState ref="B22:G50">
    <sortCondition ref="B22:B50"/>
  </sortState>
  <mergeCells count="2">
    <mergeCell ref="A1:G1"/>
    <mergeCell ref="A2:G2"/>
  </mergeCells>
  <pageMargins left="0.7" right="0.7" top="0.5" bottom="0.5" header="0.3" footer="0.3"/>
  <pageSetup orientation="portrait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Diana</cp:lastModifiedBy>
  <cp:lastPrinted>2015-10-04T19:20:12Z</cp:lastPrinted>
  <dcterms:created xsi:type="dcterms:W3CDTF">2015-09-08T20:55:21Z</dcterms:created>
  <dcterms:modified xsi:type="dcterms:W3CDTF">2015-12-14T00:29:09Z</dcterms:modified>
</cp:coreProperties>
</file>